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atosova_iv\Desktop\Мои документы\стандарт раскрытия\2025\Вода\по факту 2024\ФХД\"/>
    </mc:Choice>
  </mc:AlternateContent>
  <bookViews>
    <workbookView xWindow="480" yWindow="75" windowWidth="18195" windowHeight="118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6" i="1" l="1"/>
  <c r="D27" i="1" l="1"/>
  <c r="D41" i="1" l="1"/>
  <c r="D40" i="1" s="1"/>
  <c r="D51" i="1" l="1"/>
  <c r="D58" i="1" s="1"/>
  <c r="D45" i="1"/>
  <c r="D22" i="1" l="1"/>
  <c r="D19" i="1"/>
  <c r="D35" i="1" l="1"/>
</calcChain>
</file>

<file path=xl/comments1.xml><?xml version="1.0" encoding="utf-8"?>
<comments xmlns="http://schemas.openxmlformats.org/spreadsheetml/2006/main">
  <authors>
    <author>1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04"/>
          </rPr>
          <t>ссылка из ЕИАС</t>
        </r>
      </text>
    </comment>
  </commentList>
</comments>
</file>

<file path=xl/sharedStrings.xml><?xml version="1.0" encoding="utf-8"?>
<sst xmlns="http://schemas.openxmlformats.org/spreadsheetml/2006/main" count="172" uniqueCount="128">
  <si>
    <t>Филиал АО «Квадра» - «Смоленская генерация»</t>
  </si>
  <si>
    <t>Стандарт раскрытия информации в сфере водоснабжения</t>
  </si>
  <si>
    <t>Форма 4. Информация об основных показателях финансово-хозяйственной деятельности организации холодного водоснабжения, включая структуру основных производственных затрат (в части регулируемых видов деятельности в сфере холодного водоснабжения)</t>
  </si>
  <si>
    <t>Наименование параметра</t>
  </si>
  <si>
    <t>Единица измерения</t>
  </si>
  <si>
    <t>Холодное водоснабжение. Техническая вода</t>
  </si>
  <si>
    <t>1</t>
  </si>
  <si>
    <t>Выручка от регулируемых видов деятельности в сфере холодного водоснабжения</t>
  </si>
  <si>
    <t>тыс. руб.</t>
  </si>
  <si>
    <t>2</t>
  </si>
  <si>
    <t>Себестоимость производимых товаров (оказываемых услуг) по регулируемым видам деятельности в сфере холодного водоснабжения, включая:</t>
  </si>
  <si>
    <t>2.1</t>
  </si>
  <si>
    <t>расходы на оплату холодной воды, приобретаемой у других организаций для последующей подачи потребителям</t>
  </si>
  <si>
    <t>2.2</t>
  </si>
  <si>
    <t>расходы на приобретаемую электрическую энергию (мощность), используемую в технологическом процессе:</t>
  </si>
  <si>
    <t>2.2.1</t>
  </si>
  <si>
    <t>средневзвешенная стоимость 1 кВт.ч</t>
  </si>
  <si>
    <t>руб.</t>
  </si>
  <si>
    <t>2.2.2</t>
  </si>
  <si>
    <t>объем приобретаемой электрической энергии</t>
  </si>
  <si>
    <t>тыс. кВт.ч</t>
  </si>
  <si>
    <t>2.3</t>
  </si>
  <si>
    <t>расходы на химические реагенты, используемые в технологическом процессе</t>
  </si>
  <si>
    <t>2.4</t>
  </si>
  <si>
    <t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t>
  </si>
  <si>
    <t>2.4.1</t>
  </si>
  <si>
    <t>расходы на оплату труда основного производственного персонала</t>
  </si>
  <si>
    <t>2.4.2</t>
  </si>
  <si>
    <t>страховые взносы на обязательное социальное страхование, выплачиваемые из фонда оплаты труда основного производственного персонала</t>
  </si>
  <si>
    <t>2.5</t>
  </si>
  <si>
    <t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персонала, в том числе:</t>
  </si>
  <si>
    <t>2.5.1</t>
  </si>
  <si>
    <t>расходы на оплату труда административно-управленческого персонала</t>
  </si>
  <si>
    <t>2.5.2</t>
  </si>
  <si>
    <t>страховые взносы на обязательное социальное страхование, выплачиваемые из фонда оплаты труда административно-управленческого персонала</t>
  </si>
  <si>
    <t>2.6</t>
  </si>
  <si>
    <t>2.7</t>
  </si>
  <si>
    <t>2.8</t>
  </si>
  <si>
    <t>общепроизводственные расходы, в том числе:</t>
  </si>
  <si>
    <t>2.8.1</t>
  </si>
  <si>
    <t>2.8.2</t>
  </si>
  <si>
    <t>2.9</t>
  </si>
  <si>
    <t>общехозяйственные расходы, в том числе:</t>
  </si>
  <si>
    <t>2.9.1</t>
  </si>
  <si>
    <t>2.9.2</t>
  </si>
  <si>
    <t>2.10</t>
  </si>
  <si>
    <t>2.11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</si>
  <si>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</si>
  <si>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2.12</t>
  </si>
  <si>
    <t>3</t>
  </si>
  <si>
    <t>Чистая прибыль, полученная от регулируемых видов деятельности в сфере холодного водоснабжения,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</si>
  <si>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</si>
  <si>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организации холодного водоснабжения</t>
  </si>
  <si>
    <t>4</t>
  </si>
  <si>
    <t>Изменение стоимости основных фондов, в том числе:</t>
  </si>
  <si>
    <t>4.1</t>
  </si>
  <si>
    <t>за счет их ввода в эксплуатацию (вывода из эксплуатации)</t>
  </si>
  <si>
    <t>4.1.1</t>
  </si>
  <si>
    <t>за счет их ввода в эксплуатацию</t>
  </si>
  <si>
    <t>4.1.2</t>
  </si>
  <si>
    <t>за счет их вывода из эксплуатации</t>
  </si>
  <si>
    <t>4.2</t>
  </si>
  <si>
    <t>за счет их переоценки</t>
  </si>
  <si>
    <t>5</t>
  </si>
  <si>
    <t>Валовая прибыль (убытки) от продажи товаров и услуг по регулируемым видам деятельности в сфере холодного водоснабжения</t>
  </si>
  <si>
    <t>6</t>
  </si>
  <si>
    <t>Годовая бухгалтерская (финансовая) отчетность, включая бухгалтерский баланс и приложения к нему</t>
  </si>
  <si>
    <t>x</t>
  </si>
  <si>
    <t>7</t>
  </si>
  <si>
    <t>Объем поднятой воды</t>
  </si>
  <si>
    <t>тыс. куб. м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</si>
  <si>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</si>
  <si>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</si>
  <si>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</si>
  <si>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</si>
  <si>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</si>
  <si>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</si>
  <si>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</si>
  <si>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определенный по приборам учета</t>
  </si>
  <si>
    <t>10.2</t>
  </si>
  <si>
    <t>определенный расчетным способом</t>
  </si>
  <si>
    <t>10.3</t>
  </si>
  <si>
    <t>определенный по нормативам потребления коммунальных услуг и по нормативам потребления коммунальных ресурсов</t>
  </si>
  <si>
    <t>11</t>
  </si>
  <si>
    <t>Потери воды в сетях</t>
  </si>
  <si>
    <t>%</t>
  </si>
  <si>
    <t>12</t>
  </si>
  <si>
    <t>Среднесписочная численность основного производственного персонала</t>
  </si>
  <si>
    <t>человек</t>
  </si>
  <si>
    <t>13</t>
  </si>
  <si>
    <t>Удельный расход электрической энергии на подачу воды в сеть</t>
  </si>
  <si>
    <t>тыс. кВт/ч на тыс. куб. м</t>
  </si>
  <si>
    <t>14</t>
  </si>
  <si>
    <t>Расход воды на собственные нужды, в том числе:</t>
  </si>
  <si>
    <t>14.1</t>
  </si>
  <si>
    <t>расход воды на хозяйственно-бытовые нужды</t>
  </si>
  <si>
    <t>15</t>
  </si>
  <si>
    <t>Показатель использования производственных объектов (по объему перекачки), в том числе:</t>
  </si>
  <si>
    <t>15.1</t>
  </si>
  <si>
    <t>№ п/п</t>
  </si>
  <si>
    <t>2.12.1</t>
  </si>
  <si>
    <t>2.12.2</t>
  </si>
  <si>
    <t>налог на имущество</t>
  </si>
  <si>
    <t>плата за пользование водными объектами</t>
  </si>
  <si>
    <t>Производственный объект 1</t>
  </si>
  <si>
    <t>Примечания:</t>
  </si>
  <si>
    <t>1.</t>
  </si>
  <si>
    <t>2.</t>
  </si>
  <si>
    <t>3.</t>
  </si>
  <si>
    <r>
      <t>расходы на амортизацию основных средств и нематериальных активов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</si>
  <si>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расходы на аренду имущества, используемого для осуществления регулируемых видов деятельности в сфере холодного водоснабжения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</si>
  <si>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расходы на текущий ремонт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</si>
  <si>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расходы на капитальный ремонт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</si>
  <si>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расходы на капитальный и текущий ремонт основных средств</t>
    </r>
    <r>
      <rPr>
        <vertAlign val="superscript"/>
        <sz val="12"/>
        <color theme="1"/>
        <rFont val="Times New Roman"/>
        <family val="1"/>
        <charset val="204"/>
      </rPr>
      <t>3</t>
    </r>
  </si>
  <si>
    <t xml:space="preserve">Новыми стандартами бухгалтерского учета изменены классификация затрат с точки зрения принадлежности к объектам бухгалтерского учета (активы или расходы) на дату их осуществления, порядок переноса величины затрат (например, затраты на ремонт, обесценение основных средств, затраты по долгосрочным договорам аренды) в состав расходов, признаваемых для целей формирования финансового результата деятельности, подходы к формированию стоимости основных средств и к документальному подтверждению понесенных затрат для целей признания их в бухгалтерском учете.
При этом, в соответствии с положениями основ ценообразования в соответствующих регулируемых сферах деятельности, а также с учетом разъяснений ФАС России от 05.08.2022 № МШ/74227/22 расходы на аренду основных средств определяются исходя из величины амортизации, налога на имущество и других, установленных законодательством Российской Федерации обязательных платежей, связанных с владением имуществом, переданным в аренду.
При этом величина амортизации с 2022 года при финансовой аренде у арендодателя (неоперационной аренде) определяется регулируемой организацией  (арендатором) самостоятельно на основании первоначальной стоимости арендуемых основных средств, подтвержденной данными документов бухгалтерского учета арендодателя (карточка учета основных средств), и максимального срока полезного использования, установленного Классификацией ОС №1. Первоначальная стоимость арендуемых основных средств не включает в себя изменения , обусловленные затратами на восстановление ОС и (или) обесценение основных средств. 
</t>
  </si>
  <si>
    <t xml:space="preserve">Министерством финансов РФ приняты новые стандарты бухгалтерского учета, подлежащие обязательному применению, начиная с бухгалтерской отчетности за 2022 г. (Приказ Минфина России от 16.01.2028 № 208н "Об утверждении Федерального стандарта бухгалтерского учета ФСБУ 25/2018 "Бухгалтерский учет аренды"" и от 17.09.2020 №204н "Об утверждении Федеральных стандартов бухгалтерского учета ФСБУ 6/2020 "Основные средства" и ФСБУ 26/2020 "Капитальные вложения"). Кроме того, с 01.01.2022 г. применяется Федеральный стандарт бухгалтерского учета ФСБУ 27/2021 "Документы и документооборот в бухгалтерском учете", утвержденный приказом Минфина России от 16.04.2021 № 62н (далее - Стандарт).
В соответствии со Стандартом к капитальным вложениям, увеличивающим стоимость основных средств относятся затраты на восстановление объектов основных средств (капитальный и средний ремонты, техническое обслуживание, технические осмотры), если понесенные затраты обеспечат получение в будущем экономических выгод организацией в течение периода более 12 месяцев или обычного операционного цикла, превышающего 12 месяцев (результат указанных мероприятий потребляется в течение периода, превышающего 12 месяцев). Данные затраты включаются в расходы организации через механизм амортизации основных средств.
</t>
  </si>
  <si>
    <t>прочие расходы,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г. № 406</t>
  </si>
  <si>
    <t xml:space="preserve">Министерством финансов РФ приняты новые стандарты бухгалтерского учета, подлежащие обязательному применению, начиная с бухгалтерской отчетности за 2022 г. (Приказ Минфина России от 16.01.2028 № 208н "Об утверждении Федерального стандарта бухгалтерского учета ФСБУ 25/2018 "Бухгалтерский учет аренды"" и от 17.09.2020 №204н "Об утверждении Федеральных стандартов бухгалтерского учета ФСБУ 6/2020 "Основные средства" и ФСБУ 26/2020 "Капитальные вложения"). Кроме того, с 01.01.2022 г. применяется Федеральный стандарт бухгалтерского учета ФСБУ 27/2021 "Документы и документооборот в бухгалтерском учете", утвержденный приказом Минфина России от 16.04.2021 № 62н (далее - Стандарт).
Новыми стандартами бухгалтерского учета изменены классификация затрат с точки зрения принадлежности к объектам бухгалтерского учета (активы или расходы) на дату их осуществления, порядок переноса величины затрат (например, затраты на ремонт, обесценение основных средств, затраты по долгосрочным договорам аренды) в состав расходов, признаваемых для целей формирования финансового результата деятельности, подходы к формированию стоимости основных средств и к документальному подтверждению понесенных затрат для целей признания их в бухгалтерском учете.
</t>
  </si>
  <si>
    <t>6.1</t>
  </si>
  <si>
    <t>Дата направления годового бухгалтерского баланса в налоговые органы</t>
  </si>
  <si>
    <t>(согласно постановлению Правительства РФ от 26.01.2023 года № 108)</t>
  </si>
  <si>
    <t>(согласно приказу ФАС от 11.07.2023 № 450/23)</t>
  </si>
  <si>
    <t>Отчетный период – 2024 год</t>
  </si>
  <si>
    <t>https://portal.eias.ru/Portal/DownloadPage.aspx?type=12&amp;guid=8a44ffae-c455-404a-8016-2932b949b8ae</t>
  </si>
  <si>
    <t>Учитывая указанное выше различие в подходах отражения расходов в бухгалтерском учете и применяемого в области регулирования тарифов, в необходимую валовую выручку регулируемых организаций могут быть включены расходы на амортизацию, несопоставимые по своей сути с расходами, отраженными в бухгалтерском учете по итогам 2024 года.</t>
  </si>
  <si>
    <t>Данные бухгалтерского учета и бухгалтерской отчетности регулируемой организации используются только с целью установления факта нахождения объектов в аренде наряду с иными подтверждающими обосновывающими документами.
Таким образом, расходы на аренду при раскрытии информации по итогам 2024 года отражены по данным бухгалтерского учета, с учетом вышеуказанных изменений.
В тоже время, при формировании необходимой валовой выручки по регулируемым видам деятельности, расходы на аренду основных средств учитываются расходах регулируемых организаций в соответствии с основами ценообразования в соответствующих регулируемых сферах деятельности, а также с учётом разъяснений ФАС России от 05.08.2022 № МШ/74227/22.
Учитывая указанное выше различие в подходах отражения расходов в бухгалтерском учете и применяемого в области регулирования тарифов, в необходимую валовую выручку регулируемых организаций могут быть включены расходы на аренду, несопоставимые по своей сути с расходами, отраженными в бухгалтерском учете по итогам 2024 года.</t>
  </si>
  <si>
    <t>Таким образом, расходы на ремонты при раскрытии информации по итогам 2024 года отражены по данным бухгалтерского учета, с учетом вышеуказанных изменений.
В тоже время, при формировании необходимой валовой выручки по регулируемым видам деятельности, расходы на ремонт основных средств учитываются в операционных расходах регулируемых организаций в соответствии с основами ценообразования в соответствующих регулируемых сферах деятельности, а также с учётом разъяснений ФАС России от 05.08.2022 № МШ/74227/22.
Учитывая указанное выше различие в подходах отражения расходов в бухгалтерском учете и применяемого в области регулирования тарифов, в необходимую валовую выручку регулируемых организаций могут быть включены расходы на ремонты, несопоставимые по своей сути с расходами, отраженными в бухгалтерском учете по итогам 2024 года.</t>
  </si>
  <si>
    <t>Таким образом, расходы на амортизацию при раскрытии информации по итогам 2024 года отражены по данным бухгалтерского учета, с учетом вышеуказанных изменений.
В тоже время, при формировании необходимой валовой выручки по регулируемым видам деятельности расходы на амортизацию учитываются в соответствии с основами ценообразования в соответствующих регулируемых сферах деятельности, а также с учетом разъяснений ФАС России от 05.08.2022 № МШ/74227/22.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</si>
</sst>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4"/>
    </xf>
    <xf numFmtId="0" fontId="1" fillId="0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7" fillId="0" borderId="0" xfId="0" applyFont="1"/>
    <xf numFmtId="4" fontId="0" fillId="0" borderId="0" xfId="0" applyNumberFormat="1"/>
    <xf numFmtId="4" fontId="8" fillId="0" borderId="1" xfId="2" applyNumberForma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3">
    <cellStyle name="Гиперссылка" xfId="2" builtinId="8"/>
    <cellStyle name="Обычный" xfId="0" builtinId="0"/>
    <cellStyle name="Процент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8a44ffae-c455-404a-8016-2932b949b8a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="80" zoomScaleNormal="80" workbookViewId="0">
      <pane ySplit="11" topLeftCell="A68" activePane="bottomLeft" state="frozen"/>
      <selection pane="bottomLeft" activeCell="L7" sqref="L7"/>
    </sheetView>
  </sheetViews>
  <sheetFormatPr defaultRowHeight="15" x14ac:dyDescent="0.25"/>
  <cols>
    <col min="1" max="1" width="12.7109375" customWidth="1"/>
    <col min="2" max="2" width="65.85546875" customWidth="1"/>
    <col min="3" max="3" width="14.7109375" customWidth="1"/>
    <col min="4" max="4" width="20.7109375" customWidth="1"/>
  </cols>
  <sheetData>
    <row r="1" spans="1:4" ht="18.75" x14ac:dyDescent="0.3">
      <c r="A1" s="21" t="s">
        <v>0</v>
      </c>
      <c r="B1" s="21"/>
      <c r="C1" s="21"/>
      <c r="D1" s="21"/>
    </row>
    <row r="3" spans="1:4" ht="18.75" x14ac:dyDescent="0.3">
      <c r="A3" s="22" t="s">
        <v>1</v>
      </c>
      <c r="B3" s="22"/>
      <c r="C3" s="22"/>
      <c r="D3" s="22"/>
    </row>
    <row r="4" spans="1:4" ht="18.75" x14ac:dyDescent="0.3">
      <c r="A4" s="21" t="s">
        <v>120</v>
      </c>
      <c r="B4" s="21"/>
      <c r="C4" s="21"/>
      <c r="D4" s="21"/>
    </row>
    <row r="6" spans="1:4" ht="18.75" x14ac:dyDescent="0.3">
      <c r="A6" s="21" t="s">
        <v>122</v>
      </c>
      <c r="B6" s="21"/>
      <c r="C6" s="21"/>
      <c r="D6" s="21"/>
    </row>
    <row r="8" spans="1:4" ht="58.5" customHeight="1" x14ac:dyDescent="0.3">
      <c r="A8" s="23" t="s">
        <v>2</v>
      </c>
      <c r="B8" s="23"/>
      <c r="C8" s="23"/>
      <c r="D8" s="23"/>
    </row>
    <row r="9" spans="1:4" ht="18.75" x14ac:dyDescent="0.25">
      <c r="A9" s="2" t="s">
        <v>121</v>
      </c>
    </row>
    <row r="11" spans="1:4" ht="47.25" x14ac:dyDescent="0.25">
      <c r="A11" s="3" t="s">
        <v>99</v>
      </c>
      <c r="B11" s="3" t="s">
        <v>3</v>
      </c>
      <c r="C11" s="3" t="s">
        <v>4</v>
      </c>
      <c r="D11" s="3" t="s">
        <v>5</v>
      </c>
    </row>
    <row r="12" spans="1:4" ht="31.5" x14ac:dyDescent="0.25">
      <c r="A12" s="4" t="s">
        <v>6</v>
      </c>
      <c r="B12" s="5" t="s">
        <v>7</v>
      </c>
      <c r="C12" s="3" t="s">
        <v>8</v>
      </c>
      <c r="D12" s="8">
        <v>85.836979999999997</v>
      </c>
    </row>
    <row r="13" spans="1:4" ht="47.25" x14ac:dyDescent="0.25">
      <c r="A13" s="4" t="s">
        <v>9</v>
      </c>
      <c r="B13" s="5" t="s">
        <v>10</v>
      </c>
      <c r="C13" s="3" t="s">
        <v>8</v>
      </c>
      <c r="D13" s="8">
        <v>61.400549999999988</v>
      </c>
    </row>
    <row r="14" spans="1:4" ht="31.5" x14ac:dyDescent="0.25">
      <c r="A14" s="4" t="s">
        <v>11</v>
      </c>
      <c r="B14" s="9" t="s">
        <v>12</v>
      </c>
      <c r="C14" s="3" t="s">
        <v>8</v>
      </c>
      <c r="D14" s="6">
        <v>0</v>
      </c>
    </row>
    <row r="15" spans="1:4" ht="31.5" x14ac:dyDescent="0.25">
      <c r="A15" s="4" t="s">
        <v>13</v>
      </c>
      <c r="B15" s="9" t="s">
        <v>14</v>
      </c>
      <c r="C15" s="3" t="s">
        <v>8</v>
      </c>
      <c r="D15" s="6">
        <v>0</v>
      </c>
    </row>
    <row r="16" spans="1:4" ht="15.75" x14ac:dyDescent="0.25">
      <c r="A16" s="4" t="s">
        <v>15</v>
      </c>
      <c r="B16" s="10" t="s">
        <v>16</v>
      </c>
      <c r="C16" s="3" t="s">
        <v>17</v>
      </c>
      <c r="D16" s="6">
        <v>0</v>
      </c>
    </row>
    <row r="17" spans="1:4" ht="15.75" x14ac:dyDescent="0.25">
      <c r="A17" s="4" t="s">
        <v>18</v>
      </c>
      <c r="B17" s="10" t="s">
        <v>19</v>
      </c>
      <c r="C17" s="3" t="s">
        <v>20</v>
      </c>
      <c r="D17" s="6">
        <v>0</v>
      </c>
    </row>
    <row r="18" spans="1:4" ht="31.5" x14ac:dyDescent="0.25">
      <c r="A18" s="4" t="s">
        <v>21</v>
      </c>
      <c r="B18" s="9" t="s">
        <v>22</v>
      </c>
      <c r="C18" s="3" t="s">
        <v>8</v>
      </c>
      <c r="D18" s="6">
        <v>0</v>
      </c>
    </row>
    <row r="19" spans="1:4" ht="47.25" x14ac:dyDescent="0.25">
      <c r="A19" s="4" t="s">
        <v>23</v>
      </c>
      <c r="B19" s="9" t="s">
        <v>24</v>
      </c>
      <c r="C19" s="3" t="s">
        <v>8</v>
      </c>
      <c r="D19" s="6">
        <f>SUM(D20:D21)</f>
        <v>5.5472000000000001</v>
      </c>
    </row>
    <row r="20" spans="1:4" ht="31.5" x14ac:dyDescent="0.25">
      <c r="A20" s="4" t="s">
        <v>25</v>
      </c>
      <c r="B20" s="10" t="s">
        <v>26</v>
      </c>
      <c r="C20" s="3" t="s">
        <v>8</v>
      </c>
      <c r="D20" s="8">
        <v>4.1604000000000001</v>
      </c>
    </row>
    <row r="21" spans="1:4" ht="47.25" customHeight="1" x14ac:dyDescent="0.25">
      <c r="A21" s="4" t="s">
        <v>27</v>
      </c>
      <c r="B21" s="10" t="s">
        <v>28</v>
      </c>
      <c r="C21" s="3" t="s">
        <v>8</v>
      </c>
      <c r="D21" s="8">
        <v>1.3867999999999998</v>
      </c>
    </row>
    <row r="22" spans="1:4" ht="47.25" customHeight="1" x14ac:dyDescent="0.25">
      <c r="A22" s="4" t="s">
        <v>29</v>
      </c>
      <c r="B22" s="9" t="s">
        <v>30</v>
      </c>
      <c r="C22" s="3" t="s">
        <v>8</v>
      </c>
      <c r="D22" s="6">
        <f>SUM(D23:D24)</f>
        <v>1.0401000000000002</v>
      </c>
    </row>
    <row r="23" spans="1:4" ht="31.5" x14ac:dyDescent="0.25">
      <c r="A23" s="4" t="s">
        <v>31</v>
      </c>
      <c r="B23" s="10" t="s">
        <v>32</v>
      </c>
      <c r="C23" s="3" t="s">
        <v>8</v>
      </c>
      <c r="D23" s="8">
        <v>0.69340000000000013</v>
      </c>
    </row>
    <row r="24" spans="1:4" ht="47.25" x14ac:dyDescent="0.25">
      <c r="A24" s="4" t="s">
        <v>33</v>
      </c>
      <c r="B24" s="10" t="s">
        <v>34</v>
      </c>
      <c r="C24" s="3" t="s">
        <v>8</v>
      </c>
      <c r="D24" s="8">
        <v>0.34670000000000006</v>
      </c>
    </row>
    <row r="25" spans="1:4" ht="34.5" x14ac:dyDescent="0.25">
      <c r="A25" s="4" t="s">
        <v>35</v>
      </c>
      <c r="B25" s="9" t="s">
        <v>109</v>
      </c>
      <c r="C25" s="3" t="s">
        <v>8</v>
      </c>
      <c r="D25" s="8">
        <v>5.547200000000001</v>
      </c>
    </row>
    <row r="26" spans="1:4" ht="50.25" x14ac:dyDescent="0.25">
      <c r="A26" s="4" t="s">
        <v>36</v>
      </c>
      <c r="B26" s="9" t="s">
        <v>110</v>
      </c>
      <c r="C26" s="3" t="s">
        <v>8</v>
      </c>
      <c r="D26" s="6">
        <v>0</v>
      </c>
    </row>
    <row r="27" spans="1:4" ht="15.75" x14ac:dyDescent="0.25">
      <c r="A27" s="4" t="s">
        <v>37</v>
      </c>
      <c r="B27" s="9" t="s">
        <v>38</v>
      </c>
      <c r="C27" s="3" t="s">
        <v>8</v>
      </c>
      <c r="D27" s="8">
        <f>3.8137-D22</f>
        <v>2.7735999999999996</v>
      </c>
    </row>
    <row r="28" spans="1:4" ht="18.75" x14ac:dyDescent="0.25">
      <c r="A28" s="4" t="s">
        <v>39</v>
      </c>
      <c r="B28" s="10" t="s">
        <v>111</v>
      </c>
      <c r="C28" s="3" t="s">
        <v>8</v>
      </c>
      <c r="D28" s="6">
        <v>0</v>
      </c>
    </row>
    <row r="29" spans="1:4" ht="18.75" x14ac:dyDescent="0.25">
      <c r="A29" s="4" t="s">
        <v>40</v>
      </c>
      <c r="B29" s="10" t="s">
        <v>112</v>
      </c>
      <c r="C29" s="3" t="s">
        <v>8</v>
      </c>
      <c r="D29" s="6">
        <v>0</v>
      </c>
    </row>
    <row r="30" spans="1:4" ht="15.75" x14ac:dyDescent="0.25">
      <c r="A30" s="4" t="s">
        <v>41</v>
      </c>
      <c r="B30" s="9" t="s">
        <v>42</v>
      </c>
      <c r="C30" s="3" t="s">
        <v>8</v>
      </c>
      <c r="D30" s="6">
        <v>0</v>
      </c>
    </row>
    <row r="31" spans="1:4" ht="18.75" x14ac:dyDescent="0.25">
      <c r="A31" s="4" t="s">
        <v>43</v>
      </c>
      <c r="B31" s="10" t="s">
        <v>111</v>
      </c>
      <c r="C31" s="3" t="s">
        <v>8</v>
      </c>
      <c r="D31" s="6">
        <v>0</v>
      </c>
    </row>
    <row r="32" spans="1:4" ht="18.75" x14ac:dyDescent="0.25">
      <c r="A32" s="4" t="s">
        <v>44</v>
      </c>
      <c r="B32" s="10" t="s">
        <v>112</v>
      </c>
      <c r="C32" s="3" t="s">
        <v>8</v>
      </c>
      <c r="D32" s="6">
        <v>0</v>
      </c>
    </row>
    <row r="33" spans="1:5" ht="18.75" customHeight="1" x14ac:dyDescent="0.25">
      <c r="A33" s="4" t="s">
        <v>45</v>
      </c>
      <c r="B33" s="9" t="s">
        <v>113</v>
      </c>
      <c r="C33" s="3" t="s">
        <v>8</v>
      </c>
      <c r="D33" s="7">
        <v>3.465E-2</v>
      </c>
    </row>
    <row r="34" spans="1:5" ht="47.25" x14ac:dyDescent="0.25">
      <c r="A34" s="4" t="s">
        <v>46</v>
      </c>
      <c r="B34" s="9" t="s">
        <v>47</v>
      </c>
      <c r="C34" s="3" t="s">
        <v>8</v>
      </c>
      <c r="D34" s="8">
        <v>3.4670000000000005</v>
      </c>
    </row>
    <row r="35" spans="1:5" ht="81" customHeight="1" x14ac:dyDescent="0.25">
      <c r="A35" s="4" t="s">
        <v>48</v>
      </c>
      <c r="B35" s="9" t="s">
        <v>116</v>
      </c>
      <c r="C35" s="3" t="s">
        <v>8</v>
      </c>
      <c r="D35" s="6">
        <f>D13-SUM(D14:D15,D18:D19,D22,D25:D27,D30,D33:D34)</f>
        <v>42.990799999999986</v>
      </c>
      <c r="E35" s="16"/>
    </row>
    <row r="36" spans="1:5" ht="15.75" x14ac:dyDescent="0.25">
      <c r="A36" s="4" t="s">
        <v>100</v>
      </c>
      <c r="B36" s="10" t="s">
        <v>102</v>
      </c>
      <c r="C36" s="3" t="s">
        <v>8</v>
      </c>
      <c r="D36" s="8">
        <v>4.1603999999999992</v>
      </c>
    </row>
    <row r="37" spans="1:5" ht="15.75" x14ac:dyDescent="0.25">
      <c r="A37" s="4" t="s">
        <v>101</v>
      </c>
      <c r="B37" s="10" t="s">
        <v>103</v>
      </c>
      <c r="C37" s="3" t="s">
        <v>8</v>
      </c>
      <c r="D37" s="8">
        <v>38.830399999999997</v>
      </c>
    </row>
    <row r="38" spans="1:5" ht="31.5" x14ac:dyDescent="0.25">
      <c r="A38" s="4" t="s">
        <v>49</v>
      </c>
      <c r="B38" s="5" t="s">
        <v>50</v>
      </c>
      <c r="C38" s="3" t="s">
        <v>8</v>
      </c>
      <c r="D38" s="6">
        <v>0</v>
      </c>
    </row>
    <row r="39" spans="1:5" ht="47.25" x14ac:dyDescent="0.25">
      <c r="A39" s="4" t="s">
        <v>51</v>
      </c>
      <c r="B39" s="9" t="s">
        <v>52</v>
      </c>
      <c r="C39" s="3" t="s">
        <v>8</v>
      </c>
      <c r="D39" s="6">
        <v>0</v>
      </c>
    </row>
    <row r="40" spans="1:5" ht="15.75" x14ac:dyDescent="0.25">
      <c r="A40" s="4" t="s">
        <v>53</v>
      </c>
      <c r="B40" s="5" t="s">
        <v>54</v>
      </c>
      <c r="C40" s="3" t="s">
        <v>8</v>
      </c>
      <c r="D40" s="8">
        <f>D41+D44</f>
        <v>0</v>
      </c>
    </row>
    <row r="41" spans="1:5" ht="15.75" x14ac:dyDescent="0.25">
      <c r="A41" s="4" t="s">
        <v>55</v>
      </c>
      <c r="B41" s="9" t="s">
        <v>56</v>
      </c>
      <c r="C41" s="3" t="s">
        <v>8</v>
      </c>
      <c r="D41" s="6">
        <f>D42+D43</f>
        <v>0</v>
      </c>
    </row>
    <row r="42" spans="1:5" ht="15.75" x14ac:dyDescent="0.25">
      <c r="A42" s="4" t="s">
        <v>57</v>
      </c>
      <c r="B42" s="10" t="s">
        <v>58</v>
      </c>
      <c r="C42" s="3" t="s">
        <v>8</v>
      </c>
      <c r="D42" s="6">
        <v>0</v>
      </c>
    </row>
    <row r="43" spans="1:5" ht="15.75" x14ac:dyDescent="0.25">
      <c r="A43" s="4" t="s">
        <v>59</v>
      </c>
      <c r="B43" s="10" t="s">
        <v>60</v>
      </c>
      <c r="C43" s="3" t="s">
        <v>8</v>
      </c>
      <c r="D43" s="6">
        <v>0</v>
      </c>
    </row>
    <row r="44" spans="1:5" ht="15.75" x14ac:dyDescent="0.25">
      <c r="A44" s="4" t="s">
        <v>61</v>
      </c>
      <c r="B44" s="9" t="s">
        <v>62</v>
      </c>
      <c r="C44" s="3" t="s">
        <v>8</v>
      </c>
      <c r="D44" s="6">
        <v>0</v>
      </c>
    </row>
    <row r="45" spans="1:5" ht="32.25" customHeight="1" x14ac:dyDescent="0.25">
      <c r="A45" s="4" t="s">
        <v>63</v>
      </c>
      <c r="B45" s="5" t="s">
        <v>64</v>
      </c>
      <c r="C45" s="3" t="s">
        <v>8</v>
      </c>
      <c r="D45" s="8">
        <f>D12-D13</f>
        <v>24.436430000000009</v>
      </c>
    </row>
    <row r="46" spans="1:5" ht="75" x14ac:dyDescent="0.25">
      <c r="A46" s="4" t="s">
        <v>65</v>
      </c>
      <c r="B46" s="5" t="s">
        <v>66</v>
      </c>
      <c r="C46" s="3" t="s">
        <v>67</v>
      </c>
      <c r="D46" s="17" t="s">
        <v>123</v>
      </c>
    </row>
    <row r="47" spans="1:5" ht="31.5" x14ac:dyDescent="0.25">
      <c r="A47" s="4" t="s">
        <v>118</v>
      </c>
      <c r="B47" s="9" t="s">
        <v>119</v>
      </c>
      <c r="C47" s="3" t="s">
        <v>67</v>
      </c>
      <c r="D47" s="18">
        <v>45382</v>
      </c>
    </row>
    <row r="48" spans="1:5" ht="15.75" x14ac:dyDescent="0.25">
      <c r="A48" s="4" t="s">
        <v>68</v>
      </c>
      <c r="B48" s="5" t="s">
        <v>69</v>
      </c>
      <c r="C48" s="3" t="s">
        <v>70</v>
      </c>
      <c r="D48" s="8">
        <v>2226.076</v>
      </c>
    </row>
    <row r="49" spans="1:5" ht="15.75" x14ac:dyDescent="0.25">
      <c r="A49" s="4" t="s">
        <v>71</v>
      </c>
      <c r="B49" s="5" t="s">
        <v>72</v>
      </c>
      <c r="C49" s="3" t="s">
        <v>70</v>
      </c>
      <c r="D49" s="6">
        <v>0</v>
      </c>
    </row>
    <row r="50" spans="1:5" ht="15.75" x14ac:dyDescent="0.25">
      <c r="A50" s="4" t="s">
        <v>73</v>
      </c>
      <c r="B50" s="5" t="s">
        <v>74</v>
      </c>
      <c r="C50" s="3" t="s">
        <v>70</v>
      </c>
      <c r="D50" s="8">
        <v>0</v>
      </c>
    </row>
    <row r="51" spans="1:5" ht="15.75" x14ac:dyDescent="0.25">
      <c r="A51" s="4" t="s">
        <v>75</v>
      </c>
      <c r="B51" s="5" t="s">
        <v>76</v>
      </c>
      <c r="C51" s="3" t="s">
        <v>70</v>
      </c>
      <c r="D51" s="6">
        <f>D52+D53</f>
        <v>34.67</v>
      </c>
    </row>
    <row r="52" spans="1:5" ht="15.75" x14ac:dyDescent="0.25">
      <c r="A52" s="4" t="s">
        <v>77</v>
      </c>
      <c r="B52" s="9" t="s">
        <v>78</v>
      </c>
      <c r="C52" s="3" t="s">
        <v>70</v>
      </c>
      <c r="D52" s="8">
        <v>34.67</v>
      </c>
    </row>
    <row r="53" spans="1:5" ht="15.75" x14ac:dyDescent="0.25">
      <c r="A53" s="4" t="s">
        <v>79</v>
      </c>
      <c r="B53" s="9" t="s">
        <v>80</v>
      </c>
      <c r="C53" s="3" t="s">
        <v>70</v>
      </c>
      <c r="D53" s="6">
        <v>0</v>
      </c>
    </row>
    <row r="54" spans="1:5" ht="31.5" x14ac:dyDescent="0.25">
      <c r="A54" s="4" t="s">
        <v>81</v>
      </c>
      <c r="B54" s="9" t="s">
        <v>82</v>
      </c>
      <c r="C54" s="3" t="s">
        <v>70</v>
      </c>
      <c r="D54" s="6">
        <v>0</v>
      </c>
    </row>
    <row r="55" spans="1:5" ht="15.75" x14ac:dyDescent="0.25">
      <c r="A55" s="4" t="s">
        <v>83</v>
      </c>
      <c r="B55" s="5" t="s">
        <v>84</v>
      </c>
      <c r="C55" s="3" t="s">
        <v>85</v>
      </c>
      <c r="D55" s="6">
        <v>0</v>
      </c>
    </row>
    <row r="56" spans="1:5" ht="31.5" x14ac:dyDescent="0.25">
      <c r="A56" s="4" t="s">
        <v>86</v>
      </c>
      <c r="B56" s="5" t="s">
        <v>87</v>
      </c>
      <c r="C56" s="3" t="s">
        <v>88</v>
      </c>
      <c r="D56" s="8">
        <f>4/8</f>
        <v>0.5</v>
      </c>
    </row>
    <row r="57" spans="1:5" ht="31.5" x14ac:dyDescent="0.25">
      <c r="A57" s="4" t="s">
        <v>89</v>
      </c>
      <c r="B57" s="5" t="s">
        <v>90</v>
      </c>
      <c r="C57" s="3" t="s">
        <v>91</v>
      </c>
      <c r="D57" s="6">
        <v>0</v>
      </c>
    </row>
    <row r="58" spans="1:5" ht="15.75" x14ac:dyDescent="0.25">
      <c r="A58" s="4" t="s">
        <v>92</v>
      </c>
      <c r="B58" s="5" t="s">
        <v>93</v>
      </c>
      <c r="C58" s="3" t="s">
        <v>85</v>
      </c>
      <c r="D58" s="8">
        <f>(D48-D51)/D48*100</f>
        <v>98.442550928180353</v>
      </c>
    </row>
    <row r="59" spans="1:5" ht="15.75" x14ac:dyDescent="0.25">
      <c r="A59" s="4" t="s">
        <v>94</v>
      </c>
      <c r="B59" s="9" t="s">
        <v>95</v>
      </c>
      <c r="C59" s="3" t="s">
        <v>85</v>
      </c>
      <c r="D59" s="8">
        <v>0</v>
      </c>
    </row>
    <row r="60" spans="1:5" ht="31.5" x14ac:dyDescent="0.25">
      <c r="A60" s="4" t="s">
        <v>96</v>
      </c>
      <c r="B60" s="5" t="s">
        <v>97</v>
      </c>
      <c r="C60" s="3" t="s">
        <v>85</v>
      </c>
      <c r="D60" s="6">
        <v>0</v>
      </c>
    </row>
    <row r="61" spans="1:5" ht="15.75" hidden="1" x14ac:dyDescent="0.25">
      <c r="A61" s="4" t="s">
        <v>98</v>
      </c>
      <c r="B61" s="9" t="s">
        <v>104</v>
      </c>
      <c r="C61" s="3" t="s">
        <v>85</v>
      </c>
      <c r="D61" s="6">
        <v>0</v>
      </c>
    </row>
    <row r="63" spans="1:5" ht="18.75" x14ac:dyDescent="0.3">
      <c r="A63" s="12" t="s">
        <v>105</v>
      </c>
      <c r="B63" s="12"/>
      <c r="C63" s="12"/>
      <c r="D63" s="12"/>
      <c r="E63" s="1"/>
    </row>
    <row r="64" spans="1:5" ht="203.25" customHeight="1" x14ac:dyDescent="0.25">
      <c r="A64" s="13" t="s">
        <v>106</v>
      </c>
      <c r="B64" s="20" t="s">
        <v>117</v>
      </c>
      <c r="C64" s="20"/>
      <c r="D64" s="20"/>
      <c r="E64" s="11"/>
    </row>
    <row r="65" spans="1:5" ht="77.25" customHeight="1" x14ac:dyDescent="0.25">
      <c r="A65" s="13"/>
      <c r="B65" s="20" t="s">
        <v>127</v>
      </c>
      <c r="C65" s="20"/>
      <c r="D65" s="20"/>
      <c r="E65" s="11"/>
    </row>
    <row r="66" spans="1:5" ht="68.25" customHeight="1" x14ac:dyDescent="0.25">
      <c r="A66" s="13"/>
      <c r="B66" s="20" t="s">
        <v>124</v>
      </c>
      <c r="C66" s="20"/>
      <c r="D66" s="20"/>
      <c r="E66" s="11"/>
    </row>
    <row r="67" spans="1:5" ht="283.5" customHeight="1" x14ac:dyDescent="0.25">
      <c r="A67" s="13" t="s">
        <v>107</v>
      </c>
      <c r="B67" s="20" t="s">
        <v>114</v>
      </c>
      <c r="C67" s="20"/>
      <c r="D67" s="20"/>
      <c r="E67" s="11"/>
    </row>
    <row r="68" spans="1:5" ht="207" customHeight="1" x14ac:dyDescent="0.25">
      <c r="A68" s="14"/>
      <c r="B68" s="20" t="s">
        <v>125</v>
      </c>
      <c r="C68" s="20"/>
      <c r="D68" s="20"/>
      <c r="E68" s="11"/>
    </row>
    <row r="69" spans="1:5" ht="222" customHeight="1" x14ac:dyDescent="0.25">
      <c r="A69" s="13" t="s">
        <v>108</v>
      </c>
      <c r="B69" s="20" t="s">
        <v>115</v>
      </c>
      <c r="C69" s="20"/>
      <c r="D69" s="20"/>
      <c r="E69" s="11"/>
    </row>
    <row r="70" spans="1:5" ht="178.5" customHeight="1" x14ac:dyDescent="0.25">
      <c r="A70" s="15"/>
      <c r="B70" s="19" t="s">
        <v>126</v>
      </c>
      <c r="C70" s="19"/>
      <c r="D70" s="19"/>
    </row>
  </sheetData>
  <mergeCells count="12">
    <mergeCell ref="B70:D70"/>
    <mergeCell ref="B65:D65"/>
    <mergeCell ref="A1:D1"/>
    <mergeCell ref="A3:D3"/>
    <mergeCell ref="A4:D4"/>
    <mergeCell ref="A6:D6"/>
    <mergeCell ref="A8:D8"/>
    <mergeCell ref="B64:D64"/>
    <mergeCell ref="B67:D67"/>
    <mergeCell ref="B68:D68"/>
    <mergeCell ref="B69:D69"/>
    <mergeCell ref="B66:D66"/>
  </mergeCells>
  <hyperlinks>
    <hyperlink ref="D46" r:id="rId1"/>
  </hyperlinks>
  <pageMargins left="0.98425196850393704" right="0.39370078740157483" top="0.78740157480314965" bottom="0.78740157480314965" header="0.31496062992125984" footer="0.31496062992125984"/>
  <pageSetup paperSize="9" scale="76" fitToHeight="5" orientation="portrait" r:id="rId2"/>
  <headerFooter differentFirst="1">
    <oddHeader>&amp;C&amp;P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Сергеева Ольга Владимировна</cp:lastModifiedBy>
  <cp:lastPrinted>2024-04-04T07:38:09Z</cp:lastPrinted>
  <dcterms:created xsi:type="dcterms:W3CDTF">2024-02-01T11:16:16Z</dcterms:created>
  <dcterms:modified xsi:type="dcterms:W3CDTF">2025-04-08T12:51:28Z</dcterms:modified>
</cp:coreProperties>
</file>